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<sst xmlns="http://schemas.openxmlformats.org/spreadsheetml/2006/main" count="13" uniqueCount="13">
  <si>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Angle
of Release</t>
  </si>
  <si>
    <t>Initial Velocity
(m/s)</t>
  </si>
  <si>
    <t>Time
(s)</t>
  </si>
  <si>
    <t>Total Time aloft
(s)</t>
  </si>
  <si>
    <t>Total Horizontal
Distance Traveled (m/s)</t>
  </si>
  <si>
    <t>Y Component of Initial Velocity
(m/s)</t>
  </si>
  <si>
    <t>X Component of Initial Velocity
(m/s)</t>
  </si>
  <si>
    <t>Distance from Origin along X axis
(m)</t>
  </si>
  <si>
    <t>Distance from Origin along Y axis
(m)</t>
  </si>
  <si>
    <t>Max Height
Attained When Fired Vertically (m)</t>
  </si>
  <si>
    <t>X Displacement (m)</t>
  </si>
  <si>
    <t xml:space="preserve">
Y Displacement (m)</t>
  </si>
  <si>
    <t>Falling Target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</si>
</sst>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4.25"/>
      <name val="Arial"/>
      <family val="0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5.5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 horizontal="center" wrapText="1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Height versus Distance</a:t>
            </a:r>
          </a:p>
        </c:rich>
      </c:tx>
      <c:layout>
        <c:manualLayout>
          <c:xMode val="factor"/>
          <c:yMode val="factor"/>
          <c:x val="0.01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47"/>
          <c:w val="0.9095"/>
          <c:h val="0.7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Sheet1!$J$7:$J$17</c:f>
              <c:numCache/>
            </c:numRef>
          </c:xVal>
          <c:yVal>
            <c:numRef>
              <c:f>Sheet1!$I$7:$I$17</c:f>
              <c:numCache/>
            </c:numRef>
          </c:yVal>
          <c:smooth val="0"/>
        </c:ser>
        <c:axId val="66800411"/>
        <c:axId val="64332788"/>
      </c:scatterChart>
      <c:val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Horizontal Displacement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crossBetween val="midCat"/>
        <c:dispUnits/>
      </c:val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Vertical Displacement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Projectile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numRef>
              <c:f>Sheet1!$H$7:$H$26</c:f>
              <c:numCache/>
            </c:numRef>
          </c:xVal>
          <c:yVal>
            <c:numRef>
              <c:f>Sheet1!$I$7:$I$26</c:f>
              <c:numCache/>
            </c:numRef>
          </c:yVal>
          <c:smooth val="0"/>
        </c:ser>
        <c:ser>
          <c:idx val="1"/>
          <c:order val="1"/>
          <c:tx>
            <c:v>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4"/>
            <c:dispEq val="0"/>
            <c:dispRSqr val="0"/>
          </c:trendline>
          <c:xVal>
            <c:numRef>
              <c:f>Sheet1!$H$7:$H$26</c:f>
              <c:numCache/>
            </c:numRef>
          </c:xVal>
          <c:yVal>
            <c:numRef>
              <c:f>Sheet1!$M$7:$M$26</c:f>
              <c:numCache/>
            </c:numRef>
          </c:yVal>
          <c:smooth val="0"/>
        </c:ser>
        <c:axId val="42124181"/>
        <c:axId val="43573310"/>
      </c:scatterChart>
      <c:valAx>
        <c:axId val="42124181"/>
        <c:scaling>
          <c:orientation val="minMax"/>
          <c:max val="1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crossBetween val="midCat"/>
        <c:dispUnits/>
      </c:valAx>
      <c:valAx>
        <c:axId val="435733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Time vs. X Displacement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Sheet1!$L$7:$L$26</c:f>
              <c:numCache/>
            </c:numRef>
          </c:xVal>
          <c:yVal>
            <c:numRef>
              <c:f>Sheet1!$H$7:$H$26</c:f>
              <c:numCache/>
            </c:numRef>
          </c:yVal>
          <c:smooth val="0"/>
        </c:ser>
        <c:ser>
          <c:idx val="1"/>
          <c:order val="1"/>
          <c:tx>
            <c:v>Projectile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Sheet1!$J$7:$J$26</c:f>
              <c:numCache/>
            </c:numRef>
          </c:xVal>
          <c:yVal>
            <c:numRef>
              <c:f>Sheet1!$H$7:$H$26</c:f>
              <c:numCache/>
            </c:numRef>
          </c:yVal>
          <c:smooth val="0"/>
        </c:ser>
        <c:axId val="56615471"/>
        <c:axId val="39777192"/>
      </c:scatterChart>
      <c:valAx>
        <c:axId val="5661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 Displacement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7192"/>
        <c:crosses val="autoZero"/>
        <c:crossBetween val="midCat"/>
        <c:dispUnits/>
      </c:valAx>
      <c:valAx>
        <c:axId val="39777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15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6</xdr:col>
      <xdr:colOff>285750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866775" y="2105025"/>
        <a:ext cx="4362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5</xdr:row>
      <xdr:rowOff>504825</xdr:rowOff>
    </xdr:from>
    <xdr:to>
      <xdr:col>23</xdr:col>
      <xdr:colOff>85725</xdr:colOff>
      <xdr:row>34</xdr:row>
      <xdr:rowOff>47625</xdr:rowOff>
    </xdr:to>
    <xdr:graphicFrame>
      <xdr:nvGraphicFramePr>
        <xdr:cNvPr id="2" name="Chart 3"/>
        <xdr:cNvGraphicFramePr/>
      </xdr:nvGraphicFramePr>
      <xdr:xfrm>
        <a:off x="10239375" y="1314450"/>
        <a:ext cx="560070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35</xdr:row>
      <xdr:rowOff>85725</xdr:rowOff>
    </xdr:from>
    <xdr:to>
      <xdr:col>22</xdr:col>
      <xdr:colOff>266700</xdr:colOff>
      <xdr:row>61</xdr:row>
      <xdr:rowOff>0</xdr:rowOff>
    </xdr:to>
    <xdr:graphicFrame>
      <xdr:nvGraphicFramePr>
        <xdr:cNvPr id="3" name="Chart 4"/>
        <xdr:cNvGraphicFramePr/>
      </xdr:nvGraphicFramePr>
      <xdr:xfrm>
        <a:off x="10410825" y="6562725"/>
        <a:ext cx="50006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115" zoomScaleNormal="115" workbookViewId="0" topLeftCell="A1">
      <selection activeCell="C7" sqref="C7"/>
    </sheetView>
  </sheetViews>
  <sheetFormatPr defaultColWidth="9.140625" defaultRowHeight="12.75"/>
  <cols>
    <col min="1" max="1" width="12.8515625" style="2" customWidth="1"/>
    <col min="2" max="2" width="11.421875" style="2" customWidth="1"/>
    <col min="3" max="5" width="13.57421875" style="2" customWidth="1"/>
    <col min="6" max="11" width="9.140625" style="2" customWidth="1"/>
    <col min="12" max="12" width="12.7109375" style="2" customWidth="1"/>
    <col min="13" max="13" width="12.28125" style="2" customWidth="1"/>
    <col min="14" max="16384" width="9.140625" style="2" customWidth="1"/>
  </cols>
  <sheetData>
    <row r="1" spans="2:5" ht="12.75">
      <c r="B1"/>
      <c r="C1"/>
      <c r="D1"/>
      <c r="E1"/>
    </row>
    <row r="2" spans="2:5" ht="12.75">
      <c r="B2" s="12"/>
      <c r="C2"/>
      <c r="D2"/>
      <c r="E2"/>
    </row>
    <row r="3" spans="2:5" ht="12.75">
      <c r="B3"/>
      <c r="C3"/>
      <c r="D3"/>
      <c r="E3"/>
    </row>
    <row r="5" spans="2:13" ht="12.75">
      <c r="B5" s="1"/>
      <c r="C5" s="1"/>
      <c r="D5" s="17"/>
      <c r="E5" s="17"/>
      <c r="L5" s="18" t="s">
        <v>12</v>
      </c>
      <c r="M5" s="18"/>
    </row>
    <row r="6" spans="1:13" ht="76.5">
      <c r="A6" s="13" t="s">
        <v>9</v>
      </c>
      <c r="B6" s="7" t="s">
        <v>0</v>
      </c>
      <c r="C6" s="7" t="s">
        <v>1</v>
      </c>
      <c r="D6" s="7" t="s">
        <v>5</v>
      </c>
      <c r="E6" s="7" t="s">
        <v>6</v>
      </c>
      <c r="F6" s="10" t="s">
        <v>3</v>
      </c>
      <c r="G6" s="10" t="s">
        <v>4</v>
      </c>
      <c r="H6" s="7" t="s">
        <v>2</v>
      </c>
      <c r="I6" s="7" t="s">
        <v>8</v>
      </c>
      <c r="J6" s="7" t="s">
        <v>7</v>
      </c>
      <c r="L6" s="13" t="s">
        <v>10</v>
      </c>
      <c r="M6" s="13" t="s">
        <v>11</v>
      </c>
    </row>
    <row r="7" spans="1:13" ht="12.75">
      <c r="A7" s="3">
        <v>1.55</v>
      </c>
      <c r="B7" s="3">
        <v>69.8</v>
      </c>
      <c r="C7" s="14">
        <f>SQRT(2*9.8*A7)</f>
        <v>5.511805511808268</v>
      </c>
      <c r="D7" s="8">
        <f>SIN(RADIANS(B7))*C7</f>
        <v>5.1727910156397225</v>
      </c>
      <c r="E7" s="8">
        <f>COS(RADIANS(B7))*C7</f>
        <v>1.9032165164575918</v>
      </c>
      <c r="F7" s="8">
        <f>2*(D7/9.8)</f>
        <v>1.0556716358448412</v>
      </c>
      <c r="G7" s="11">
        <f>F7*E7</f>
        <v>2.009171693295706</v>
      </c>
      <c r="H7" s="4">
        <v>0</v>
      </c>
      <c r="I7" s="5">
        <f aca="true" t="shared" si="0" ref="I7:I26">($D$7*H7)+0.5*-9.8*H7*H7</f>
        <v>0</v>
      </c>
      <c r="J7" s="5">
        <f aca="true" t="shared" si="1" ref="J7:J26">$E$7*H7</f>
        <v>0</v>
      </c>
      <c r="L7" s="16">
        <v>1.5</v>
      </c>
      <c r="M7" s="16">
        <f>TAN(RADIANS(B7))*L7</f>
        <v>4.076880615717627</v>
      </c>
    </row>
    <row r="8" spans="8:13" ht="12.75">
      <c r="H8" s="9">
        <v>0.1</v>
      </c>
      <c r="I8" s="6">
        <f t="shared" si="0"/>
        <v>0.4682791015639723</v>
      </c>
      <c r="J8" s="6">
        <f t="shared" si="1"/>
        <v>0.1903216516457592</v>
      </c>
      <c r="L8" s="16">
        <v>1.5</v>
      </c>
      <c r="M8" s="16">
        <f>$M$7-(0.5*9.8*H8^2)</f>
        <v>4.027880615717627</v>
      </c>
    </row>
    <row r="9" spans="8:13" ht="12.75">
      <c r="H9" s="9">
        <v>0.2</v>
      </c>
      <c r="I9" s="6">
        <f t="shared" si="0"/>
        <v>0.8385582031279445</v>
      </c>
      <c r="J9" s="6">
        <f t="shared" si="1"/>
        <v>0.3806433032915184</v>
      </c>
      <c r="L9" s="16">
        <v>1.5</v>
      </c>
      <c r="M9" s="16">
        <f aca="true" t="shared" si="2" ref="M9:M26">$M$7-(0.5*9.8*H9^2)</f>
        <v>3.880880615717627</v>
      </c>
    </row>
    <row r="10" spans="8:13" ht="12.75">
      <c r="H10" s="9">
        <v>0.3</v>
      </c>
      <c r="I10" s="6">
        <f t="shared" si="0"/>
        <v>1.1108373046919167</v>
      </c>
      <c r="J10" s="6">
        <f t="shared" si="1"/>
        <v>0.5709649549372775</v>
      </c>
      <c r="L10" s="16">
        <v>1.5</v>
      </c>
      <c r="M10" s="16">
        <f t="shared" si="2"/>
        <v>3.6358806157176273</v>
      </c>
    </row>
    <row r="11" spans="8:13" ht="12.75">
      <c r="H11" s="9">
        <v>0.4</v>
      </c>
      <c r="I11" s="6">
        <f t="shared" si="0"/>
        <v>1.2851164062558889</v>
      </c>
      <c r="J11" s="6">
        <f t="shared" si="1"/>
        <v>0.7612866065830368</v>
      </c>
      <c r="L11" s="16">
        <v>1.5</v>
      </c>
      <c r="M11" s="16">
        <f t="shared" si="2"/>
        <v>3.292880615717627</v>
      </c>
    </row>
    <row r="12" spans="8:13" ht="12.75">
      <c r="H12" s="9">
        <v>0.5</v>
      </c>
      <c r="I12" s="6">
        <f t="shared" si="0"/>
        <v>1.3613955078198612</v>
      </c>
      <c r="J12" s="6">
        <f t="shared" si="1"/>
        <v>0.9516082582287959</v>
      </c>
      <c r="L12" s="16">
        <v>1.5</v>
      </c>
      <c r="M12" s="16">
        <f t="shared" si="2"/>
        <v>2.851880615717627</v>
      </c>
    </row>
    <row r="13" spans="8:13" ht="12.75">
      <c r="H13" s="9">
        <v>0.6</v>
      </c>
      <c r="I13" s="6">
        <f t="shared" si="0"/>
        <v>1.3396746093838334</v>
      </c>
      <c r="J13" s="6">
        <f t="shared" si="1"/>
        <v>1.141929909874555</v>
      </c>
      <c r="L13" s="16">
        <v>1.5</v>
      </c>
      <c r="M13" s="16">
        <f t="shared" si="2"/>
        <v>2.312880615717627</v>
      </c>
    </row>
    <row r="14" spans="8:13" ht="12.75">
      <c r="H14" s="9">
        <v>0.7</v>
      </c>
      <c r="I14" s="6">
        <f t="shared" si="0"/>
        <v>1.2199537109478058</v>
      </c>
      <c r="J14" s="6">
        <f t="shared" si="1"/>
        <v>1.332251561520314</v>
      </c>
      <c r="L14" s="16">
        <v>1.5</v>
      </c>
      <c r="M14" s="16">
        <f t="shared" si="2"/>
        <v>1.6758806157176274</v>
      </c>
    </row>
    <row r="15" spans="8:13" ht="12.75">
      <c r="H15" s="9">
        <v>0.8</v>
      </c>
      <c r="I15" s="6">
        <f t="shared" si="0"/>
        <v>1.0022328125117776</v>
      </c>
      <c r="J15" s="6">
        <f t="shared" si="1"/>
        <v>1.5225732131660736</v>
      </c>
      <c r="L15" s="16">
        <v>1.5</v>
      </c>
      <c r="M15" s="16">
        <f t="shared" si="2"/>
        <v>0.9408806157176262</v>
      </c>
    </row>
    <row r="16" spans="8:13" ht="12.75">
      <c r="H16" s="9">
        <v>0.9</v>
      </c>
      <c r="I16" s="6">
        <f t="shared" si="0"/>
        <v>0.6865119140757505</v>
      </c>
      <c r="J16" s="6">
        <f t="shared" si="1"/>
        <v>1.7128948648118327</v>
      </c>
      <c r="L16" s="16">
        <v>1.5</v>
      </c>
      <c r="M16" s="16">
        <f t="shared" si="2"/>
        <v>0.10788061571762642</v>
      </c>
    </row>
    <row r="17" spans="8:13" ht="12.75">
      <c r="H17" s="9">
        <v>1</v>
      </c>
      <c r="I17" s="6">
        <f t="shared" si="0"/>
        <v>0.2727910156397222</v>
      </c>
      <c r="J17" s="6">
        <f t="shared" si="1"/>
        <v>1.9032165164575918</v>
      </c>
      <c r="L17" s="16">
        <v>1.5</v>
      </c>
      <c r="M17" s="16">
        <f t="shared" si="2"/>
        <v>-0.8231193842823732</v>
      </c>
    </row>
    <row r="18" spans="8:13" ht="12.75">
      <c r="H18" s="9">
        <v>1.1</v>
      </c>
      <c r="I18" s="6">
        <f t="shared" si="0"/>
        <v>-0.238929882796306</v>
      </c>
      <c r="J18" s="6">
        <f t="shared" si="1"/>
        <v>2.0935381681033514</v>
      </c>
      <c r="L18" s="16">
        <v>1.5</v>
      </c>
      <c r="M18" s="16">
        <f t="shared" si="2"/>
        <v>-1.852119384282374</v>
      </c>
    </row>
    <row r="19" spans="8:13" ht="12.75">
      <c r="H19" s="9">
        <v>1.2</v>
      </c>
      <c r="I19" s="6">
        <f t="shared" si="0"/>
        <v>-0.8486507812323332</v>
      </c>
      <c r="J19" s="6">
        <f t="shared" si="1"/>
        <v>2.28385981974911</v>
      </c>
      <c r="L19" s="16">
        <v>1.5</v>
      </c>
      <c r="M19" s="16">
        <f t="shared" si="2"/>
        <v>-2.979119384282373</v>
      </c>
    </row>
    <row r="20" spans="8:13" ht="12.75">
      <c r="H20" s="9">
        <v>1.3</v>
      </c>
      <c r="I20" s="6">
        <f t="shared" si="0"/>
        <v>-1.5563716796683629</v>
      </c>
      <c r="J20" s="6">
        <f t="shared" si="1"/>
        <v>2.4741814713948695</v>
      </c>
      <c r="L20" s="16">
        <v>1.5</v>
      </c>
      <c r="M20" s="16">
        <f t="shared" si="2"/>
        <v>-4.204119384282373</v>
      </c>
    </row>
    <row r="21" spans="8:13" ht="12.75">
      <c r="H21" s="9">
        <v>1.4</v>
      </c>
      <c r="I21" s="6">
        <f t="shared" si="0"/>
        <v>-2.362092578104388</v>
      </c>
      <c r="J21" s="6">
        <f t="shared" si="1"/>
        <v>2.664503123040628</v>
      </c>
      <c r="L21" s="16">
        <v>1.5</v>
      </c>
      <c r="M21" s="16">
        <f t="shared" si="2"/>
        <v>-5.527119384282372</v>
      </c>
    </row>
    <row r="22" spans="8:13" ht="12.75">
      <c r="H22" s="9">
        <v>1.5</v>
      </c>
      <c r="I22" s="6">
        <f t="shared" si="0"/>
        <v>-3.2658134765404165</v>
      </c>
      <c r="J22" s="6">
        <f t="shared" si="1"/>
        <v>2.8548247746863877</v>
      </c>
      <c r="L22" s="16">
        <v>1.5</v>
      </c>
      <c r="M22" s="16">
        <f t="shared" si="2"/>
        <v>-6.948119384282373</v>
      </c>
    </row>
    <row r="23" spans="8:13" ht="12.75">
      <c r="H23" s="9">
        <v>1.6</v>
      </c>
      <c r="I23" s="6">
        <f t="shared" si="0"/>
        <v>-4.267534374976446</v>
      </c>
      <c r="J23" s="6">
        <f t="shared" si="1"/>
        <v>3.0451464263321473</v>
      </c>
      <c r="L23" s="16">
        <v>1.5</v>
      </c>
      <c r="M23" s="16">
        <f t="shared" si="2"/>
        <v>-8.467119384282377</v>
      </c>
    </row>
    <row r="24" spans="8:13" ht="12.75">
      <c r="H24" s="9">
        <v>1.7</v>
      </c>
      <c r="I24" s="6">
        <f t="shared" si="0"/>
        <v>-5.367255273412471</v>
      </c>
      <c r="J24" s="6">
        <f t="shared" si="1"/>
        <v>3.235468077977906</v>
      </c>
      <c r="L24" s="16">
        <v>1.5</v>
      </c>
      <c r="M24" s="16">
        <f t="shared" si="2"/>
        <v>-10.084119384282372</v>
      </c>
    </row>
    <row r="25" spans="8:13" ht="12.75">
      <c r="H25" s="9">
        <v>1.8</v>
      </c>
      <c r="I25" s="6">
        <f t="shared" si="0"/>
        <v>-6.5649761718485</v>
      </c>
      <c r="J25" s="6">
        <f t="shared" si="1"/>
        <v>3.4257897296236655</v>
      </c>
      <c r="L25" s="16">
        <v>1.5</v>
      </c>
      <c r="M25" s="16">
        <f t="shared" si="2"/>
        <v>-11.799119384282376</v>
      </c>
    </row>
    <row r="26" spans="8:13" ht="12.75">
      <c r="H26" s="9">
        <v>1.9</v>
      </c>
      <c r="I26" s="6">
        <f t="shared" si="0"/>
        <v>-7.8606970702845285</v>
      </c>
      <c r="J26" s="6">
        <f t="shared" si="1"/>
        <v>3.616111381269424</v>
      </c>
      <c r="L26" s="16">
        <v>1.5</v>
      </c>
      <c r="M26" s="16">
        <f t="shared" si="2"/>
        <v>-13.612119384282373</v>
      </c>
    </row>
    <row r="27" spans="9:10" ht="12.75">
      <c r="I27" s="15"/>
      <c r="J27" s="15"/>
    </row>
    <row r="28" spans="9:10" ht="12.75">
      <c r="I28" s="15"/>
      <c r="J28" s="15"/>
    </row>
    <row r="29" spans="9:10" ht="12.75">
      <c r="I29" s="15"/>
      <c r="J29" s="15"/>
    </row>
    <row r="30" spans="9:10" ht="12.75">
      <c r="I30" s="15"/>
      <c r="J30" s="15"/>
    </row>
    <row r="31" spans="9:10" ht="12.75">
      <c r="I31" s="15"/>
      <c r="J31" s="15"/>
    </row>
    <row r="32" spans="9:10" ht="12.75">
      <c r="I32" s="15"/>
      <c r="J32" s="15"/>
    </row>
    <row r="33" spans="9:10" ht="12.75">
      <c r="I33" s="15"/>
      <c r="J33" s="15"/>
    </row>
    <row r="34" spans="9:10" ht="12.75">
      <c r="I34" s="15"/>
      <c r="J34" s="15"/>
    </row>
    <row r="35" spans="9:10" ht="12.75">
      <c r="I35" s="15"/>
      <c r="J35" s="15"/>
    </row>
    <row r="36" spans="9:10" ht="12.75">
      <c r="I36" s="15"/>
      <c r="J36" s="15"/>
    </row>
    <row r="37" spans="9:10" ht="12.75">
      <c r="I37" s="15"/>
      <c r="J37" s="15"/>
    </row>
    <row r="38" spans="9:10" ht="12.75">
      <c r="I38" s="15"/>
      <c r="J38" s="15"/>
    </row>
    <row r="39" spans="9:10" ht="12.75">
      <c r="I39" s="15"/>
      <c r="J39" s="15"/>
    </row>
    <row r="40" spans="9:10" ht="12.75">
      <c r="I40" s="15"/>
      <c r="J40" s="15"/>
    </row>
    <row r="41" spans="9:10" ht="12.75">
      <c r="I41" s="15"/>
      <c r="J41" s="15"/>
    </row>
    <row r="42" spans="9:10" ht="12.75">
      <c r="I42" s="15"/>
      <c r="J42" s="15"/>
    </row>
    <row r="43" spans="9:10" ht="12.75">
      <c r="I43" s="15"/>
      <c r="J43" s="15"/>
    </row>
    <row r="44" spans="9:10" ht="12.75">
      <c r="I44" s="15"/>
      <c r="J44" s="15"/>
    </row>
    <row r="45" spans="9:10" ht="12.75">
      <c r="I45" s="15"/>
      <c r="J45" s="15"/>
    </row>
    <row r="46" spans="9:10" ht="12.75">
      <c r="I46" s="15"/>
      <c r="J46" s="15"/>
    </row>
    <row r="47" spans="9:10" ht="12.75">
      <c r="I47" s="15"/>
      <c r="J47" s="15"/>
    </row>
    <row r="48" spans="9:10" ht="12.75">
      <c r="I48" s="15"/>
      <c r="J48" s="15"/>
    </row>
    <row r="49" spans="9:10" ht="12.75">
      <c r="I49" s="15"/>
      <c r="J49" s="15"/>
    </row>
    <row r="50" spans="9:10" ht="12.75">
      <c r="I50" s="15"/>
      <c r="J50" s="15"/>
    </row>
    <row r="51" spans="9:10" ht="12.75">
      <c r="I51" s="15"/>
      <c r="J51" s="15"/>
    </row>
    <row r="52" spans="9:10" ht="12.75">
      <c r="I52" s="15"/>
      <c r="J52" s="15"/>
    </row>
    <row r="53" spans="9:10" ht="12.75">
      <c r="I53" s="15"/>
      <c r="J53" s="15"/>
    </row>
    <row r="54" spans="9:10" ht="12.75">
      <c r="I54" s="15"/>
      <c r="J54" s="15"/>
    </row>
    <row r="55" spans="9:10" ht="12.75">
      <c r="I55" s="15"/>
      <c r="J55" s="15"/>
    </row>
    <row r="56" spans="9:10" ht="12.75">
      <c r="I56" s="15"/>
      <c r="J56" s="15"/>
    </row>
    <row r="57" spans="9:10" ht="12.75">
      <c r="I57" s="15"/>
      <c r="J57" s="15"/>
    </row>
    <row r="58" spans="9:10" ht="12.75">
      <c r="I58" s="15"/>
      <c r="J58" s="15"/>
    </row>
    <row r="59" spans="9:10" ht="12.75">
      <c r="I59" s="15"/>
      <c r="J59" s="15"/>
    </row>
    <row r="60" spans="9:10" ht="12.75">
      <c r="I60" s="15"/>
      <c r="J60" s="15"/>
    </row>
  </sheetData>
  <sheetProtection password="974D" sheet="1" objects="1" scenarios="1"/>
  <mergeCells count="2">
    <mergeCell ref="D5:E5"/>
    <mergeCell ref="L5:M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Stapleton</cp:lastModifiedBy>
  <dcterms:created xsi:type="dcterms:W3CDTF">2008-08-26T17:37:07Z</dcterms:created>
  <dcterms:modified xsi:type="dcterms:W3CDTF">2010-09-13T02:48:13Z</dcterms:modified>
  <cp:category/>
  <cp:version/>
  <cp:contentType/>
  <cp:contentStatus/>
</cp:coreProperties>
</file>