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425" activeTab="1"/>
  </bookViews>
  <sheets>
    <sheet name="Liftable Mass vs. Radius" sheetId="1" r:id="rId1"/>
    <sheet name="Calculations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<sst xmlns="http://schemas.openxmlformats.org/spreadsheetml/2006/main" count="24" uniqueCount="24">
  <si>
    <t>Balloon Volume (m^3)</t>
  </si>
  <si>
    <t>Ambient Air Temp (F)</t>
  </si>
  <si>
    <t>Ambient Air Pressure (inHg)</t>
  </si>
  <si>
    <t>Ambient Air Pressure (pa)</t>
  </si>
  <si>
    <t>Gas Constant (j/kmol)</t>
  </si>
  <si>
    <t>Ambient Air Temp (K)</t>
  </si>
  <si>
    <t>Hot Air Temp (F)</t>
  </si>
  <si>
    <t>Hot Air Temp (K)</t>
  </si>
  <si>
    <t>Displaced Air Mass (kg)</t>
  </si>
  <si>
    <t>Hot Air Mass(kg)</t>
  </si>
  <si>
    <t>Plastic Bag Sphere Radius (m)</t>
  </si>
  <si>
    <t>Plastic Bag Sphere Surface Area (m^2)</t>
  </si>
  <si>
    <t>Plastic Bag Sphere Mass (g)</t>
  </si>
  <si>
    <t>Plastic Bag Sphere Volume (m^3)</t>
  </si>
  <si>
    <t>Total Candle Mass (g)</t>
  </si>
  <si>
    <t>Maximum Liftable mass (kg)</t>
  </si>
  <si>
    <t>Total Straw Mass (g)</t>
  </si>
  <si>
    <t>Suppose you're making a spherical balloon using plastic grocery bags.  The bags have a mass/area ratio of 19.5g/m^2.  Your balloon is heated by 20 candles with a mass of 0.7g each.  The candles heat your balloon air to an average temperature of 200F.  To create a structure to hold your candles, you have used 6 drinking straws, at a mass of 0.5g each.  The ambient air has a pressure of 30inHg, and a temperature of 70F.  Create a graph of liftable payload mass (in grams) vs. balloon radius.  The graph should span radii of 0m-1m.  Ignore other mass-contributing components, such as tape.</t>
  </si>
  <si>
    <t>Maximum Liftable mass (g)</t>
  </si>
  <si>
    <t>Bag mass/area (g/m^2)</t>
  </si>
  <si>
    <t># of straws</t>
  </si>
  <si>
    <t>Straw mass (g)</t>
  </si>
  <si>
    <t># of Candles</t>
  </si>
  <si>
    <t>Candle mass (g)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</si>
</sst>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Liftable Mass vs Spherical Balloon Radius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0"/>
            <c:dispRSqr val="0"/>
          </c:trendline>
          <c:xVal>
            <c:numRef>
              <c:f>Calculations!$B$9:$V$9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Calculations!$B$32:$V$32</c:f>
              <c:numCache>
                <c:ptCount val="21"/>
                <c:pt idx="0">
                  <c:v>-17</c:v>
                </c:pt>
                <c:pt idx="1">
                  <c:v>-17.48847249012306</c:v>
                </c:pt>
                <c:pt idx="2">
                  <c:v>-18.45733765118442</c:v>
                </c:pt>
                <c:pt idx="3">
                  <c:v>-19.161767019222374</c:v>
                </c:pt>
                <c:pt idx="4">
                  <c:v>-18.8569321302752</c:v>
                </c:pt>
                <c:pt idx="5">
                  <c:v>-16.79800452038121</c:v>
                </c:pt>
                <c:pt idx="6">
                  <c:v>-12.240155725578651</c:v>
                </c:pt>
                <c:pt idx="7">
                  <c:v>-4.438557281905848</c:v>
                </c:pt>
                <c:pt idx="8">
                  <c:v>7.351619274598931</c:v>
                </c:pt>
                <c:pt idx="9">
                  <c:v>23.875202407897465</c:v>
                </c:pt>
                <c:pt idx="10">
                  <c:v>45.8770205819513</c:v>
                </c:pt>
                <c:pt idx="11">
                  <c:v>74.10190226072223</c:v>
                </c:pt>
                <c:pt idx="12">
                  <c:v>109.29467590817217</c:v>
                </c:pt>
                <c:pt idx="13">
                  <c:v>152.20016998826247</c:v>
                </c:pt>
                <c:pt idx="14">
                  <c:v>203.56321296495528</c:v>
                </c:pt>
                <c:pt idx="15">
                  <c:v>264.12863330221205</c:v>
                </c:pt>
                <c:pt idx="16">
                  <c:v>334.64125946399423</c:v>
                </c:pt>
                <c:pt idx="17">
                  <c:v>415.8459199142643</c:v>
                </c:pt>
                <c:pt idx="18">
                  <c:v>508.4874431169831</c:v>
                </c:pt>
                <c:pt idx="19">
                  <c:v>613.310657536113</c:v>
                </c:pt>
                <c:pt idx="20">
                  <c:v>731.060391635615</c:v>
                </c:pt>
              </c:numCache>
            </c:numRef>
          </c:yVal>
          <c:smooth val="0"/>
        </c:ser>
        <c:axId val="34487945"/>
        <c:axId val="41956050"/>
      </c:scatterChart>
      <c:valAx>
        <c:axId val="344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Balloon Radius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FF0000"/>
            </a:solidFill>
          </a:ln>
        </c:spPr>
        <c:crossAx val="41956050"/>
        <c:crosses val="autoZero"/>
        <c:crossBetween val="midCat"/>
        <c:dispUnits/>
      </c:valAx>
      <c:valAx>
        <c:axId val="41956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Liftable Mass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879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="115" zoomScaleNormal="115" workbookViewId="0" topLeftCell="A7">
      <selection activeCell="C18" sqref="C18"/>
    </sheetView>
  </sheetViews>
  <sheetFormatPr defaultColWidth="9.140625" defaultRowHeight="12.75"/>
  <cols>
    <col min="1" max="1" width="38.00390625" style="0" customWidth="1"/>
    <col min="2" max="2" width="9.421875" style="0" bestFit="1" customWidth="1"/>
    <col min="4" max="4" width="10.140625" style="0" customWidth="1"/>
    <col min="7" max="7" width="11.28125" style="0" customWidth="1"/>
  </cols>
  <sheetData>
    <row r="1" spans="1:4" ht="99.75" customHeight="1">
      <c r="A1" s="4" t="s">
        <v>17</v>
      </c>
      <c r="B1" s="5"/>
      <c r="C1" s="5"/>
      <c r="D1" s="5"/>
    </row>
    <row r="3" spans="1:2" ht="12.75">
      <c r="A3" t="s">
        <v>19</v>
      </c>
      <c r="B3">
        <v>19.5</v>
      </c>
    </row>
    <row r="4" spans="1:2" ht="12.75">
      <c r="A4" t="s">
        <v>20</v>
      </c>
      <c r="B4">
        <v>6</v>
      </c>
    </row>
    <row r="5" spans="1:2" ht="12.75">
      <c r="A5" t="s">
        <v>21</v>
      </c>
      <c r="B5">
        <v>0.5</v>
      </c>
    </row>
    <row r="6" spans="1:2" ht="12.75">
      <c r="A6" t="s">
        <v>22</v>
      </c>
      <c r="B6">
        <v>20</v>
      </c>
    </row>
    <row r="7" spans="1:2" ht="12.75">
      <c r="A7" t="s">
        <v>23</v>
      </c>
      <c r="B7">
        <v>0.7</v>
      </c>
    </row>
    <row r="9" spans="1:23" ht="12.75">
      <c r="A9" t="s">
        <v>10</v>
      </c>
      <c r="B9">
        <v>0</v>
      </c>
      <c r="C9">
        <f aca="true" t="shared" si="0" ref="C9:N9">B9+0.05</f>
        <v>0.05</v>
      </c>
      <c r="D9">
        <f t="shared" si="0"/>
        <v>0.1</v>
      </c>
      <c r="E9">
        <f t="shared" si="0"/>
        <v>0.15000000000000002</v>
      </c>
      <c r="F9">
        <f t="shared" si="0"/>
        <v>0.2</v>
      </c>
      <c r="G9">
        <f t="shared" si="0"/>
        <v>0.25</v>
      </c>
      <c r="H9">
        <f t="shared" si="0"/>
        <v>0.3</v>
      </c>
      <c r="I9">
        <f t="shared" si="0"/>
        <v>0.35</v>
      </c>
      <c r="J9">
        <f t="shared" si="0"/>
        <v>0.39999999999999997</v>
      </c>
      <c r="K9">
        <f t="shared" si="0"/>
        <v>0.44999999999999996</v>
      </c>
      <c r="L9">
        <f t="shared" si="0"/>
        <v>0.49999999999999994</v>
      </c>
      <c r="M9">
        <f t="shared" si="0"/>
        <v>0.5499999999999999</v>
      </c>
      <c r="N9">
        <f t="shared" si="0"/>
        <v>0.6</v>
      </c>
      <c r="O9">
        <f aca="true" t="shared" si="1" ref="O9:W9">N9+0.05</f>
        <v>0.65</v>
      </c>
      <c r="P9">
        <f t="shared" si="1"/>
        <v>0.7000000000000001</v>
      </c>
      <c r="Q9">
        <f t="shared" si="1"/>
        <v>0.7500000000000001</v>
      </c>
      <c r="R9">
        <f t="shared" si="1"/>
        <v>0.8000000000000002</v>
      </c>
      <c r="S9">
        <f t="shared" si="1"/>
        <v>0.8500000000000002</v>
      </c>
      <c r="T9">
        <f t="shared" si="1"/>
        <v>0.9000000000000002</v>
      </c>
      <c r="U9">
        <f t="shared" si="1"/>
        <v>0.9500000000000003</v>
      </c>
      <c r="V9">
        <f t="shared" si="1"/>
        <v>1.0000000000000002</v>
      </c>
      <c r="W9">
        <f t="shared" si="1"/>
        <v>1.0500000000000003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4" ht="12.75">
      <c r="A14" t="s">
        <v>14</v>
      </c>
    </row>
    <row r="15" ht="12.75">
      <c r="A15" t="s">
        <v>16</v>
      </c>
    </row>
    <row r="17" spans="1:23" ht="12.75">
      <c r="A17" s="1" t="s">
        <v>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2.75">
      <c r="A18" s="1" t="s">
        <v>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2.75">
      <c r="A19" s="1" t="s">
        <v>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2.75">
      <c r="A20" s="1" t="s">
        <v>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2.75">
      <c r="A22" s="1" t="s">
        <v>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2.75">
      <c r="A23" s="1" t="s">
        <v>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2.75">
      <c r="A24" s="1" t="s">
        <v>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2.75">
      <c r="A27" s="1" t="s">
        <v>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31" spans="1:23" ht="12.75">
      <c r="A31" s="3" t="s">
        <v>15</v>
      </c>
      <c r="B31" s="1">
        <f aca="true" t="shared" si="2" ref="B31:N31">B26-B27-(B11/1000)-((B14+B15)/1000)</f>
        <v>0</v>
      </c>
      <c r="C31" s="1">
        <f t="shared" si="2"/>
        <v>0</v>
      </c>
      <c r="D31" s="1">
        <f t="shared" si="2"/>
        <v>0</v>
      </c>
      <c r="E31" s="1">
        <f t="shared" si="2"/>
        <v>0</v>
      </c>
      <c r="F31" s="1">
        <f t="shared" si="2"/>
        <v>0</v>
      </c>
      <c r="G31" s="1">
        <f t="shared" si="2"/>
        <v>0</v>
      </c>
      <c r="H31" s="1">
        <f t="shared" si="2"/>
        <v>0</v>
      </c>
      <c r="I31" s="1">
        <f t="shared" si="2"/>
        <v>0</v>
      </c>
      <c r="J31" s="1">
        <f t="shared" si="2"/>
        <v>0</v>
      </c>
      <c r="K31" s="1">
        <f t="shared" si="2"/>
        <v>0</v>
      </c>
      <c r="L31" s="1">
        <f t="shared" si="2"/>
        <v>0</v>
      </c>
      <c r="M31" s="1">
        <f t="shared" si="2"/>
        <v>0</v>
      </c>
      <c r="N31" s="1">
        <f t="shared" si="2"/>
        <v>0</v>
      </c>
      <c r="O31" s="1">
        <f aca="true" t="shared" si="3" ref="O31:W31">O26-O27-(O11/1000)-((O14+O15)/1000)</f>
        <v>0</v>
      </c>
      <c r="P31" s="1">
        <f t="shared" si="3"/>
        <v>0</v>
      </c>
      <c r="Q31" s="1">
        <f t="shared" si="3"/>
        <v>0</v>
      </c>
      <c r="R31" s="1">
        <f t="shared" si="3"/>
        <v>0</v>
      </c>
      <c r="S31" s="1">
        <f t="shared" si="3"/>
        <v>0</v>
      </c>
      <c r="T31" s="1">
        <f t="shared" si="3"/>
        <v>0</v>
      </c>
      <c r="U31" s="1">
        <f t="shared" si="3"/>
        <v>0</v>
      </c>
      <c r="V31" s="1">
        <f t="shared" si="3"/>
        <v>0</v>
      </c>
      <c r="W31" s="1">
        <f t="shared" si="3"/>
        <v>0</v>
      </c>
    </row>
    <row r="32" spans="1:23" ht="12.75">
      <c r="A32" s="3" t="s">
        <v>18</v>
      </c>
      <c r="B32" s="1">
        <f>B31*1000</f>
        <v>0</v>
      </c>
      <c r="C32" s="1">
        <f aca="true" t="shared" si="4" ref="C32:W32">C31*1000</f>
        <v>0</v>
      </c>
      <c r="D32" s="1">
        <f t="shared" si="4"/>
        <v>0</v>
      </c>
      <c r="E32" s="1">
        <f t="shared" si="4"/>
        <v>0</v>
      </c>
      <c r="F32" s="1">
        <f t="shared" si="4"/>
        <v>0</v>
      </c>
      <c r="G32" s="1">
        <f t="shared" si="4"/>
        <v>0</v>
      </c>
      <c r="H32" s="1">
        <f t="shared" si="4"/>
        <v>0</v>
      </c>
      <c r="I32" s="1">
        <f t="shared" si="4"/>
        <v>0</v>
      </c>
      <c r="J32" s="1">
        <f t="shared" si="4"/>
        <v>0</v>
      </c>
      <c r="K32" s="1">
        <f t="shared" si="4"/>
        <v>0</v>
      </c>
      <c r="L32" s="1">
        <f t="shared" si="4"/>
        <v>0</v>
      </c>
      <c r="M32" s="1">
        <f t="shared" si="4"/>
        <v>0</v>
      </c>
      <c r="N32" s="1">
        <f t="shared" si="4"/>
        <v>0</v>
      </c>
      <c r="O32" s="1">
        <f t="shared" si="4"/>
        <v>0</v>
      </c>
      <c r="P32" s="1">
        <f t="shared" si="4"/>
        <v>0</v>
      </c>
      <c r="Q32" s="1">
        <f t="shared" si="4"/>
        <v>0</v>
      </c>
      <c r="R32" s="1">
        <f t="shared" si="4"/>
        <v>0</v>
      </c>
      <c r="S32" s="1">
        <f t="shared" si="4"/>
        <v>0</v>
      </c>
      <c r="T32" s="1">
        <f t="shared" si="4"/>
        <v>0</v>
      </c>
      <c r="U32" s="1">
        <f t="shared" si="4"/>
        <v>0</v>
      </c>
      <c r="V32" s="1">
        <f t="shared" si="4"/>
        <v>0</v>
      </c>
      <c r="W32" s="1">
        <f t="shared" si="4"/>
        <v>0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bsd</dc:creator>
  <cp:keywords/>
  <dc:description/>
  <cp:lastModifiedBy>bsd</cp:lastModifiedBy>
  <dcterms:created xsi:type="dcterms:W3CDTF">2011-02-08T20:15:00Z</dcterms:created>
  <dcterms:modified xsi:type="dcterms:W3CDTF">2011-03-14T15:26:13Z</dcterms:modified>
  <cp:category/>
  <cp:version/>
  <cp:contentType/>
  <cp:contentStatus/>
</cp:coreProperties>
</file>